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<sst xmlns="http://schemas.openxmlformats.org/spreadsheetml/2006/main" count="52" uniqueCount="38">
  <si>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United States</t>
  </si>
  <si>
    <t>ALL</t>
  </si>
  <si>
    <t>ALL age 5-17</t>
  </si>
  <si>
    <t>% age 5-17 of ALL</t>
  </si>
  <si>
    <t>% age 5-17 of Pacific Islander</t>
  </si>
  <si>
    <t>AA &amp; Part AA</t>
  </si>
  <si>
    <t>Part AA</t>
  </si>
  <si>
    <t>PI &amp; Part PI</t>
  </si>
  <si>
    <t>API</t>
  </si>
  <si>
    <t>% API 5-17 of all API</t>
  </si>
  <si>
    <t>API &amp; Part AA</t>
  </si>
  <si>
    <t>ALL 5-17</t>
  </si>
  <si>
    <t>% age 5-17 of ALL Californians</t>
  </si>
  <si>
    <t>AA</t>
  </si>
  <si>
    <t>PI</t>
  </si>
  <si>
    <t>% AA of ALL Californians</t>
  </si>
  <si>
    <t>% API of ALL Californians</t>
  </si>
  <si>
    <t>% API &amp; Part AA of ALL Californians</t>
  </si>
  <si>
    <t>API age 5-17</t>
  </si>
  <si>
    <t>% API age 5-17 of ALL Californians</t>
  </si>
  <si>
    <t>AA age 5-17</t>
  </si>
  <si>
    <t>PI age 5-17</t>
  </si>
  <si>
    <t>California</t>
  </si>
  <si>
    <t>San Francisco</t>
  </si>
  <si>
    <t>AA 5-17</t>
  </si>
  <si>
    <t>% AA of ALL San Franciscans</t>
  </si>
  <si>
    <t>% AA 5-17 of ALL SF 5-17</t>
  </si>
  <si>
    <t>Asian Americans (AA)</t>
  </si>
  <si>
    <t>% of AA age 5-17</t>
  </si>
  <si>
    <t>Native HI &amp; Other Pacific Islander (PI)</t>
  </si>
  <si>
    <t>PI 5-17</t>
  </si>
  <si>
    <t>Asian Pacific Islander (API)</t>
  </si>
  <si>
    <t>% API of ALL</t>
  </si>
  <si>
    <t>% API 5-17 of ALL 5-17</t>
  </si>
  <si>
    <t>% API &amp; Part AA of ALL</t>
  </si>
  <si>
    <t>% API of ALL San Franciscans</t>
  </si>
  <si>
    <t>American Community Survey</t>
  </si>
  <si>
    <t>% API &amp; Part AA of ALL SF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</si>
</sst>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 quotePrefix="1">
      <alignment horizontal="center" vertical="center" wrapText="1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10" fontId="2" fillId="0" borderId="0" xfId="0" applyNumberFormat="1" applyFont="1" applyFill="1" applyBorder="1" applyAlignment="1" quotePrefix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 quotePrefix="1">
      <alignment horizontal="center" vertical="center"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40">
      <selection activeCell="A66" sqref="A66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7" width="11.421875" style="0" bestFit="1" customWidth="1"/>
  </cols>
  <sheetData>
    <row r="1" ht="12.75">
      <c r="A1" s="1" t="s">
        <v>36</v>
      </c>
    </row>
    <row r="2" spans="1:7" ht="12.75">
      <c r="A2" s="10" t="s">
        <v>0</v>
      </c>
      <c r="B2" s="11">
        <v>2005</v>
      </c>
      <c r="C2" s="11">
        <v>2004</v>
      </c>
      <c r="D2" s="11">
        <v>2003</v>
      </c>
      <c r="E2" s="11">
        <v>2002</v>
      </c>
      <c r="F2" s="11">
        <v>2001</v>
      </c>
      <c r="G2" s="11">
        <v>2000</v>
      </c>
    </row>
    <row r="3" spans="1:7" ht="12.75">
      <c r="A3" t="s">
        <v>1</v>
      </c>
      <c r="B3" s="3">
        <v>288378137</v>
      </c>
      <c r="C3" s="3">
        <v>285691501</v>
      </c>
      <c r="D3" s="3">
        <v>282909885</v>
      </c>
      <c r="E3" s="6">
        <v>280540330</v>
      </c>
      <c r="F3" s="3">
        <v>277017622</v>
      </c>
      <c r="G3" s="3">
        <v>273643273</v>
      </c>
    </row>
    <row r="4" spans="1:7" ht="12.75">
      <c r="A4" t="s">
        <v>2</v>
      </c>
      <c r="B4" s="3">
        <v>52864512</v>
      </c>
      <c r="C4" s="3">
        <v>52916152</v>
      </c>
      <c r="D4" s="3">
        <v>52954641</v>
      </c>
      <c r="E4" s="3">
        <v>52934478</v>
      </c>
      <c r="F4" s="3">
        <v>52877646</v>
      </c>
      <c r="G4" s="3">
        <v>52764611</v>
      </c>
    </row>
    <row r="5" spans="1:7" ht="12.75">
      <c r="A5" t="s">
        <v>3</v>
      </c>
      <c r="B5" s="5">
        <f aca="true" t="shared" si="0" ref="B5:G5">B4/B3</f>
        <v>0.18331664303663908</v>
      </c>
      <c r="C5" s="5">
        <f t="shared" si="0"/>
        <v>0.1852213027506198</v>
      </c>
      <c r="D5" s="5">
        <f t="shared" si="0"/>
        <v>0.1871784755771259</v>
      </c>
      <c r="E5" s="5">
        <f t="shared" si="0"/>
        <v>0.18868758727132032</v>
      </c>
      <c r="F5" s="5">
        <f t="shared" si="0"/>
        <v>0.190881885485249</v>
      </c>
      <c r="G5" s="5">
        <f t="shared" si="0"/>
        <v>0.1928226132567856</v>
      </c>
    </row>
    <row r="6" spans="2:7" ht="12.75">
      <c r="B6" s="2"/>
      <c r="C6" s="2"/>
      <c r="D6" s="2"/>
      <c r="E6" s="2"/>
      <c r="F6" s="2"/>
      <c r="G6" s="2"/>
    </row>
    <row r="7" spans="1:7" ht="12.75">
      <c r="A7" t="s">
        <v>27</v>
      </c>
      <c r="B7" s="3">
        <v>12471815</v>
      </c>
      <c r="C7" s="3">
        <v>12097281</v>
      </c>
      <c r="D7" s="3">
        <v>11743093</v>
      </c>
      <c r="E7" s="3">
        <v>11213133</v>
      </c>
      <c r="F7" s="3">
        <v>10564333</v>
      </c>
      <c r="G7" s="3">
        <v>10282955</v>
      </c>
    </row>
    <row r="8" spans="1:7" ht="12.75">
      <c r="A8" t="s">
        <v>20</v>
      </c>
      <c r="B8" s="6">
        <v>2022913</v>
      </c>
      <c r="C8" s="6">
        <v>1988003</v>
      </c>
      <c r="D8" s="6"/>
      <c r="E8" s="6"/>
      <c r="F8" s="6"/>
      <c r="G8" s="6"/>
    </row>
    <row r="9" spans="1:7" ht="12.75">
      <c r="A9" t="s">
        <v>28</v>
      </c>
      <c r="B9" s="5">
        <f aca="true" t="shared" si="1" ref="B9:G9">B8/B7</f>
        <v>0.16219876577707415</v>
      </c>
      <c r="C9" s="5">
        <f t="shared" si="1"/>
        <v>0.16433469636689435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</row>
    <row r="11" spans="1:7" ht="12.75">
      <c r="A11" t="s">
        <v>29</v>
      </c>
      <c r="B11" s="3">
        <v>397030</v>
      </c>
      <c r="C11" s="3">
        <v>403832</v>
      </c>
      <c r="D11" s="3">
        <v>404619</v>
      </c>
      <c r="E11" s="3">
        <v>365474</v>
      </c>
      <c r="F11" s="3">
        <v>374462</v>
      </c>
      <c r="G11" s="3">
        <v>418182</v>
      </c>
    </row>
    <row r="12" spans="1:7" ht="12.75">
      <c r="A12" t="s">
        <v>30</v>
      </c>
      <c r="B12" s="6">
        <v>80074</v>
      </c>
      <c r="C12" s="6">
        <v>82957</v>
      </c>
      <c r="D12" s="6"/>
      <c r="E12" s="6"/>
      <c r="F12" s="6"/>
      <c r="G12" s="6"/>
    </row>
    <row r="13" spans="1:7" ht="12.75">
      <c r="A13" t="s">
        <v>4</v>
      </c>
      <c r="B13" s="5">
        <f aca="true" t="shared" si="2" ref="B13:G13">B12/B11</f>
        <v>0.20168249250686346</v>
      </c>
      <c r="C13" s="5">
        <f t="shared" si="2"/>
        <v>0.20542453297410804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2:7" ht="12.75">
      <c r="B14" s="6"/>
      <c r="C14" s="6"/>
      <c r="D14" s="6"/>
      <c r="E14" s="6"/>
      <c r="F14" s="6"/>
      <c r="G14" s="6"/>
    </row>
    <row r="15" spans="1:7" ht="12.75">
      <c r="A15" t="s">
        <v>31</v>
      </c>
      <c r="B15" s="6">
        <f aca="true" t="shared" si="3" ref="B15:G15">SUM(B7,B11)</f>
        <v>12868845</v>
      </c>
      <c r="C15" s="6">
        <f t="shared" si="3"/>
        <v>12501113</v>
      </c>
      <c r="D15" s="6">
        <f t="shared" si="3"/>
        <v>12147712</v>
      </c>
      <c r="E15" s="6">
        <f t="shared" si="3"/>
        <v>11578607</v>
      </c>
      <c r="F15" s="6">
        <f t="shared" si="3"/>
        <v>10938795</v>
      </c>
      <c r="G15" s="6">
        <f t="shared" si="3"/>
        <v>10701137</v>
      </c>
    </row>
    <row r="16" spans="1:7" ht="12.75">
      <c r="A16" t="s">
        <v>32</v>
      </c>
      <c r="B16" s="7">
        <f aca="true" t="shared" si="4" ref="B16:G16">B15/B3</f>
        <v>0.04462489817666032</v>
      </c>
      <c r="C16" s="7">
        <f t="shared" si="4"/>
        <v>0.04375738499830277</v>
      </c>
      <c r="D16" s="7">
        <f t="shared" si="4"/>
        <v>0.04293845017115609</v>
      </c>
      <c r="E16" s="7">
        <f t="shared" si="4"/>
        <v>0.0412725222074131</v>
      </c>
      <c r="F16" s="7">
        <f t="shared" si="4"/>
        <v>0.03948772255362152</v>
      </c>
      <c r="G16" s="7">
        <f t="shared" si="4"/>
        <v>0.039106157745745135</v>
      </c>
    </row>
    <row r="17" spans="2:7" ht="12.75">
      <c r="B17" s="7"/>
      <c r="C17" s="7"/>
      <c r="D17" s="7"/>
      <c r="E17" s="7"/>
      <c r="F17" s="7"/>
      <c r="G17" s="7"/>
    </row>
    <row r="18" spans="1:7" ht="12.75">
      <c r="A18" t="s">
        <v>18</v>
      </c>
      <c r="B18" s="6">
        <f aca="true" t="shared" si="5" ref="B18:G18">SUM(B8,B12)</f>
        <v>2102987</v>
      </c>
      <c r="C18" s="6">
        <f t="shared" si="5"/>
        <v>2070960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ht="12.75">
      <c r="A19" t="s">
        <v>33</v>
      </c>
      <c r="B19" s="7">
        <f aca="true" t="shared" si="6" ref="B19:G19">B18/B4</f>
        <v>0.039780694466639545</v>
      </c>
      <c r="C19" s="7">
        <f t="shared" si="6"/>
        <v>0.039136632610776385</v>
      </c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f t="shared" si="6"/>
        <v>0</v>
      </c>
    </row>
    <row r="20" spans="1:7" ht="12.75">
      <c r="A20" t="s">
        <v>9</v>
      </c>
      <c r="B20" s="7">
        <f aca="true" t="shared" si="7" ref="B20:G20">B18/B15</f>
        <v>0.1634169189231823</v>
      </c>
      <c r="C20" s="7">
        <f t="shared" si="7"/>
        <v>0.16566204945111687</v>
      </c>
      <c r="D20" s="7">
        <f t="shared" si="7"/>
        <v>0</v>
      </c>
      <c r="E20" s="7">
        <f t="shared" si="7"/>
        <v>0</v>
      </c>
      <c r="F20" s="7">
        <f t="shared" si="7"/>
        <v>0</v>
      </c>
      <c r="G20" s="7">
        <f t="shared" si="7"/>
        <v>0</v>
      </c>
    </row>
    <row r="21" spans="2:7" ht="12.75">
      <c r="B21" s="6"/>
      <c r="C21" s="6"/>
      <c r="D21" s="6"/>
      <c r="E21" s="6"/>
      <c r="F21" s="6"/>
      <c r="G21" s="6"/>
    </row>
    <row r="22" spans="1:7" ht="12.75">
      <c r="A22" t="s">
        <v>5</v>
      </c>
      <c r="B22" s="6">
        <v>13879891</v>
      </c>
      <c r="C22" s="6">
        <v>13466479</v>
      </c>
      <c r="D22" s="6">
        <v>13103497</v>
      </c>
      <c r="E22" s="6">
        <v>12762724</v>
      </c>
      <c r="F22" s="6"/>
      <c r="G22" s="6"/>
    </row>
    <row r="23" spans="1:7" ht="12.75">
      <c r="A23" t="s">
        <v>6</v>
      </c>
      <c r="B23" s="6">
        <f>B22-B7</f>
        <v>1408076</v>
      </c>
      <c r="C23" s="6">
        <f>C22-C7</f>
        <v>1369198</v>
      </c>
      <c r="D23" s="6">
        <f>D22-D7</f>
        <v>1360404</v>
      </c>
      <c r="E23" s="6">
        <f>E22-E7</f>
        <v>1549591</v>
      </c>
      <c r="F23" s="6"/>
      <c r="G23" s="6"/>
    </row>
    <row r="24" spans="2:7" ht="12.75">
      <c r="B24" s="6"/>
      <c r="C24" s="6"/>
      <c r="D24" s="6"/>
      <c r="E24" s="6"/>
      <c r="F24" s="6"/>
      <c r="G24" s="6"/>
    </row>
    <row r="25" spans="1:7" ht="12.75">
      <c r="A25" t="s">
        <v>10</v>
      </c>
      <c r="B25" s="6">
        <f>B23+B15</f>
        <v>14276921</v>
      </c>
      <c r="C25" s="6">
        <f>C23+C15</f>
        <v>13870311</v>
      </c>
      <c r="D25" s="6">
        <f>D23+D15</f>
        <v>13508116</v>
      </c>
      <c r="E25" s="6">
        <f>E23+E15</f>
        <v>13128198</v>
      </c>
      <c r="F25" s="6"/>
      <c r="G25" s="6"/>
    </row>
    <row r="26" spans="1:7" ht="12.75">
      <c r="A26" t="s">
        <v>34</v>
      </c>
      <c r="B26" s="7">
        <f>B25/B3</f>
        <v>0.0495076400330584</v>
      </c>
      <c r="C26" s="7">
        <f>C25/C3</f>
        <v>0.04854996018940024</v>
      </c>
      <c r="D26" s="7">
        <f>D25/D3</f>
        <v>0.04774706263798453</v>
      </c>
      <c r="E26" s="7">
        <f>E25/E3</f>
        <v>0.046796116622519125</v>
      </c>
      <c r="F26" s="6"/>
      <c r="G26" s="6"/>
    </row>
    <row r="28" spans="1:7" ht="12.75">
      <c r="A28" s="10" t="s">
        <v>22</v>
      </c>
      <c r="B28" s="12"/>
      <c r="C28" s="12"/>
      <c r="D28" s="12"/>
      <c r="E28" s="12"/>
      <c r="F28" s="12"/>
      <c r="G28" s="12"/>
    </row>
    <row r="29" spans="1:7" ht="12.75">
      <c r="A29" t="s">
        <v>1</v>
      </c>
      <c r="B29" s="3">
        <v>35278768</v>
      </c>
      <c r="C29" s="8">
        <v>35055227</v>
      </c>
      <c r="D29" s="3">
        <v>34650690</v>
      </c>
      <c r="E29" s="6">
        <v>34292871</v>
      </c>
      <c r="F29" s="9">
        <v>33681509</v>
      </c>
      <c r="G29" s="3">
        <v>33051894</v>
      </c>
    </row>
    <row r="30" spans="1:7" ht="12.75">
      <c r="A30" t="s">
        <v>11</v>
      </c>
      <c r="B30" s="6">
        <v>6975831</v>
      </c>
      <c r="C30" s="6">
        <v>6911656</v>
      </c>
      <c r="D30" s="6">
        <v>6824155</v>
      </c>
      <c r="E30" s="6">
        <v>6856775</v>
      </c>
      <c r="F30" s="6">
        <v>7056353</v>
      </c>
      <c r="G30" s="6">
        <v>6715150</v>
      </c>
    </row>
    <row r="31" spans="1:7" ht="12.75">
      <c r="A31" t="s">
        <v>12</v>
      </c>
      <c r="B31" s="5">
        <f aca="true" t="shared" si="8" ref="B31:G31">B30/B29</f>
        <v>0.19773454107014168</v>
      </c>
      <c r="C31" s="5">
        <f t="shared" si="8"/>
        <v>0.19716477659665418</v>
      </c>
      <c r="D31" s="5">
        <f t="shared" si="8"/>
        <v>0.19694138846874334</v>
      </c>
      <c r="E31" s="5">
        <f t="shared" si="8"/>
        <v>0.19994753428489553</v>
      </c>
      <c r="F31" s="5">
        <f t="shared" si="8"/>
        <v>0.20950228209787156</v>
      </c>
      <c r="G31" s="5">
        <f t="shared" si="8"/>
        <v>0.20316990003659094</v>
      </c>
    </row>
    <row r="33" spans="1:7" ht="12.75">
      <c r="A33" t="s">
        <v>13</v>
      </c>
      <c r="B33" s="4">
        <v>4365548</v>
      </c>
      <c r="C33" s="4">
        <v>4256198</v>
      </c>
      <c r="D33" s="4">
        <v>4115641</v>
      </c>
      <c r="E33" s="4">
        <v>4045209</v>
      </c>
      <c r="F33" s="4">
        <v>3747537</v>
      </c>
      <c r="G33" s="4">
        <v>3724322</v>
      </c>
    </row>
    <row r="34" spans="1:7" ht="12.75">
      <c r="A34" t="s">
        <v>14</v>
      </c>
      <c r="B34" s="4">
        <v>124511</v>
      </c>
      <c r="C34" s="4">
        <v>122251</v>
      </c>
      <c r="D34" s="4">
        <v>120330</v>
      </c>
      <c r="E34" s="4">
        <v>114388</v>
      </c>
      <c r="F34" s="4">
        <v>106160</v>
      </c>
      <c r="G34" s="4">
        <v>112208</v>
      </c>
    </row>
    <row r="35" spans="1:7" ht="12.75">
      <c r="A35" t="s">
        <v>8</v>
      </c>
      <c r="B35" s="6">
        <f aca="true" t="shared" si="9" ref="B35:G35">SUM(B33:B34)</f>
        <v>4490059</v>
      </c>
      <c r="C35" s="6">
        <f t="shared" si="9"/>
        <v>4378449</v>
      </c>
      <c r="D35" s="6">
        <f t="shared" si="9"/>
        <v>4235971</v>
      </c>
      <c r="E35" s="6">
        <f t="shared" si="9"/>
        <v>4159597</v>
      </c>
      <c r="F35" s="6">
        <f t="shared" si="9"/>
        <v>3853697</v>
      </c>
      <c r="G35" s="6">
        <f t="shared" si="9"/>
        <v>3836530</v>
      </c>
    </row>
    <row r="36" spans="1:7" ht="12.75">
      <c r="A36" t="s">
        <v>15</v>
      </c>
      <c r="B36" s="7">
        <f aca="true" t="shared" si="10" ref="B36:G36">B33/B29</f>
        <v>0.12374434390679402</v>
      </c>
      <c r="C36" s="7">
        <f t="shared" si="10"/>
        <v>0.12141407613763278</v>
      </c>
      <c r="D36" s="7">
        <f t="shared" si="10"/>
        <v>0.1187751528180247</v>
      </c>
      <c r="E36" s="7">
        <f t="shared" si="10"/>
        <v>0.11796063969097251</v>
      </c>
      <c r="F36" s="7">
        <f t="shared" si="10"/>
        <v>0.1112639282283938</v>
      </c>
      <c r="G36" s="7">
        <f t="shared" si="10"/>
        <v>0.11268104635698033</v>
      </c>
    </row>
    <row r="37" spans="1:7" ht="12.75">
      <c r="A37" t="s">
        <v>16</v>
      </c>
      <c r="B37" s="7">
        <f aca="true" t="shared" si="11" ref="B37:G37">B35/B29</f>
        <v>0.12727369050982731</v>
      </c>
      <c r="C37" s="7">
        <f t="shared" si="11"/>
        <v>0.1249014590605846</v>
      </c>
      <c r="D37" s="7">
        <f t="shared" si="11"/>
        <v>0.1222478109382526</v>
      </c>
      <c r="E37" s="7">
        <f t="shared" si="11"/>
        <v>0.12129626008857643</v>
      </c>
      <c r="F37" s="7">
        <f t="shared" si="11"/>
        <v>0.11441580601391702</v>
      </c>
      <c r="G37" s="7">
        <f t="shared" si="11"/>
        <v>0.11607595014070902</v>
      </c>
    </row>
    <row r="38" spans="2:7" ht="12.75">
      <c r="B38" s="7"/>
      <c r="C38" s="7"/>
      <c r="D38" s="7"/>
      <c r="E38" s="7"/>
      <c r="F38" s="7"/>
      <c r="G38" s="7"/>
    </row>
    <row r="39" spans="1:7" ht="12.75">
      <c r="A39" t="s">
        <v>20</v>
      </c>
      <c r="B39" s="6">
        <v>710233</v>
      </c>
      <c r="C39" s="6">
        <v>697084</v>
      </c>
      <c r="D39" s="6"/>
      <c r="E39" s="6"/>
      <c r="F39" s="6"/>
      <c r="G39" s="6"/>
    </row>
    <row r="40" spans="1:7" ht="12.75">
      <c r="A40" t="s">
        <v>21</v>
      </c>
      <c r="B40" s="6">
        <v>23466</v>
      </c>
      <c r="C40" s="6">
        <v>26980</v>
      </c>
      <c r="D40" s="6"/>
      <c r="E40" s="6"/>
      <c r="F40" s="6"/>
      <c r="G40" s="6"/>
    </row>
    <row r="41" spans="1:7" ht="12.75">
      <c r="A41" t="s">
        <v>18</v>
      </c>
      <c r="B41" s="6">
        <f>SUM(B39:B40)</f>
        <v>733699</v>
      </c>
      <c r="C41" s="6">
        <f>SUM(C39:C40)</f>
        <v>724064</v>
      </c>
      <c r="D41" s="6"/>
      <c r="E41" s="6"/>
      <c r="F41" s="6"/>
      <c r="G41" s="6"/>
    </row>
    <row r="42" spans="1:7" ht="12.75">
      <c r="A42" t="s">
        <v>19</v>
      </c>
      <c r="B42" s="7">
        <f>B41/B30</f>
        <v>0.10517728998881996</v>
      </c>
      <c r="C42" s="7">
        <f>C39/C30</f>
        <v>0.10085629261641493</v>
      </c>
      <c r="D42" s="7">
        <f>D39/D30</f>
        <v>0</v>
      </c>
      <c r="E42" s="7">
        <f>E39/E30</f>
        <v>0</v>
      </c>
      <c r="F42" s="7">
        <f>F39/F30</f>
        <v>0</v>
      </c>
      <c r="G42" s="7">
        <f>G39/G30</f>
        <v>0</v>
      </c>
    </row>
    <row r="44" spans="1:7" ht="12.75">
      <c r="A44" t="s">
        <v>5</v>
      </c>
      <c r="B44" s="4">
        <v>4742266</v>
      </c>
      <c r="C44" s="4">
        <v>4760863</v>
      </c>
      <c r="D44" s="4">
        <v>4467627</v>
      </c>
      <c r="E44" s="4">
        <v>4463176</v>
      </c>
      <c r="F44" s="4"/>
      <c r="G44" s="4"/>
    </row>
    <row r="45" spans="1:7" ht="12.75">
      <c r="A45" t="s">
        <v>6</v>
      </c>
      <c r="B45" s="6">
        <f>B44-B33</f>
        <v>376718</v>
      </c>
      <c r="C45" s="6">
        <f>C44-C33</f>
        <v>504665</v>
      </c>
      <c r="D45" s="6">
        <f>D44-D33</f>
        <v>351986</v>
      </c>
      <c r="E45" s="6">
        <f>E44-E33</f>
        <v>417967</v>
      </c>
      <c r="F45" s="6"/>
      <c r="G45" s="6"/>
    </row>
    <row r="46" spans="1:7" ht="12.75">
      <c r="A46" t="s">
        <v>10</v>
      </c>
      <c r="B46" s="6">
        <f>B45+B35</f>
        <v>4866777</v>
      </c>
      <c r="C46" s="6">
        <f>C45+C35</f>
        <v>4883114</v>
      </c>
      <c r="D46" s="6">
        <f>D45+D35</f>
        <v>4587957</v>
      </c>
      <c r="E46" s="6">
        <f>E45+E35</f>
        <v>4577564</v>
      </c>
      <c r="F46" s="6"/>
      <c r="G46" s="6"/>
    </row>
    <row r="47" spans="1:7" ht="12.75">
      <c r="A47" t="s">
        <v>17</v>
      </c>
      <c r="B47" s="7">
        <f aca="true" t="shared" si="12" ref="B47:G47">B46/B29</f>
        <v>0.13795201124937242</v>
      </c>
      <c r="C47" s="7">
        <f t="shared" si="12"/>
        <v>0.1392977429585608</v>
      </c>
      <c r="D47" s="7">
        <f t="shared" si="12"/>
        <v>0.13240593477359325</v>
      </c>
      <c r="E47" s="7">
        <f t="shared" si="12"/>
        <v>0.13348442012918663</v>
      </c>
      <c r="F47" s="7">
        <f t="shared" si="12"/>
        <v>0</v>
      </c>
      <c r="G47" s="7">
        <f t="shared" si="12"/>
        <v>0</v>
      </c>
    </row>
    <row r="48" spans="2:7" ht="12.75">
      <c r="B48" s="7"/>
      <c r="C48" s="7"/>
      <c r="D48" s="7"/>
      <c r="E48" s="7"/>
      <c r="F48" s="7"/>
      <c r="G48" s="7"/>
    </row>
    <row r="50" spans="1:7" ht="12.75">
      <c r="A50" s="10" t="s">
        <v>23</v>
      </c>
      <c r="B50" s="12"/>
      <c r="C50" s="12"/>
      <c r="D50" s="12"/>
      <c r="E50" s="12"/>
      <c r="F50" s="12"/>
      <c r="G50" s="12"/>
    </row>
    <row r="51" spans="1:7" ht="12.75">
      <c r="A51" t="s">
        <v>1</v>
      </c>
      <c r="B51" s="6">
        <v>719077</v>
      </c>
      <c r="C51" s="6">
        <v>724538</v>
      </c>
      <c r="D51">
        <v>731978</v>
      </c>
      <c r="E51" s="6">
        <v>744881</v>
      </c>
      <c r="F51" s="9">
        <v>750966</v>
      </c>
      <c r="G51" s="6">
        <v>756976</v>
      </c>
    </row>
    <row r="52" spans="1:7" ht="12.75">
      <c r="A52" t="s">
        <v>11</v>
      </c>
      <c r="B52" s="6">
        <v>68952</v>
      </c>
      <c r="C52" s="6">
        <v>70145</v>
      </c>
      <c r="D52" s="6">
        <v>72506</v>
      </c>
      <c r="E52" s="6">
        <v>75671</v>
      </c>
      <c r="F52" s="6">
        <v>81746</v>
      </c>
      <c r="G52" s="6">
        <v>80672</v>
      </c>
    </row>
    <row r="54" spans="1:7" ht="12.75">
      <c r="A54" t="s">
        <v>13</v>
      </c>
      <c r="B54" s="6">
        <v>238133</v>
      </c>
      <c r="C54" s="6">
        <v>240675</v>
      </c>
      <c r="D54" s="6">
        <v>239188</v>
      </c>
      <c r="E54" s="6">
        <v>242988</v>
      </c>
      <c r="F54" s="6">
        <v>241015</v>
      </c>
      <c r="G54" s="6">
        <v>236505</v>
      </c>
    </row>
    <row r="55" spans="1:5" ht="12.75">
      <c r="A55" t="s">
        <v>14</v>
      </c>
      <c r="B55" s="6">
        <v>2726</v>
      </c>
      <c r="C55" s="6">
        <v>3906</v>
      </c>
      <c r="D55" s="6">
        <v>3177</v>
      </c>
      <c r="E55" s="6">
        <v>3158</v>
      </c>
    </row>
    <row r="56" spans="1:5" ht="12.75">
      <c r="A56" t="s">
        <v>8</v>
      </c>
      <c r="B56" s="6">
        <f>SUM(B54:B55)</f>
        <v>240859</v>
      </c>
      <c r="C56" s="6">
        <f>SUM(C54:C55)</f>
        <v>244581</v>
      </c>
      <c r="D56" s="6">
        <f>SUM(D54:D55)</f>
        <v>242365</v>
      </c>
      <c r="E56" s="6">
        <f>SUM(E54:E55)</f>
        <v>246146</v>
      </c>
    </row>
    <row r="57" spans="1:7" ht="12.75">
      <c r="A57" t="s">
        <v>25</v>
      </c>
      <c r="B57" s="7">
        <f aca="true" t="shared" si="13" ref="B57:G57">B54/B51</f>
        <v>0.33116481266957504</v>
      </c>
      <c r="C57" s="7">
        <f t="shared" si="13"/>
        <v>0.3321771942948472</v>
      </c>
      <c r="D57" s="7">
        <f t="shared" si="13"/>
        <v>0.32676938377929393</v>
      </c>
      <c r="E57" s="7">
        <f t="shared" si="13"/>
        <v>0.32621049536771646</v>
      </c>
      <c r="F57" s="7">
        <f t="shared" si="13"/>
        <v>0.32093996266142544</v>
      </c>
      <c r="G57" s="7">
        <f t="shared" si="13"/>
        <v>0.31243394770772126</v>
      </c>
    </row>
    <row r="58" spans="1:7" ht="12.75">
      <c r="A58" t="s">
        <v>35</v>
      </c>
      <c r="B58" s="7">
        <f>B56/B51</f>
        <v>0.33495578359480277</v>
      </c>
      <c r="C58" s="7">
        <f>C56/C51</f>
        <v>0.33756821588377695</v>
      </c>
      <c r="D58" s="7">
        <f>D56/D51</f>
        <v>0.33110967815972614</v>
      </c>
      <c r="E58" s="7">
        <f>E56/E51</f>
        <v>0.3304500987406042</v>
      </c>
      <c r="F58" s="7"/>
      <c r="G58" s="7"/>
    </row>
    <row r="59" ht="12.75">
      <c r="B59" s="7"/>
    </row>
    <row r="60" spans="1:3" ht="12.75">
      <c r="A60" t="s">
        <v>24</v>
      </c>
      <c r="B60" s="6">
        <v>27976</v>
      </c>
      <c r="C60" s="6">
        <v>27111</v>
      </c>
    </row>
    <row r="61" spans="1:3" ht="12.75">
      <c r="A61" t="s">
        <v>26</v>
      </c>
      <c r="B61" s="7">
        <f>B60/B52</f>
        <v>0.4057315233785822</v>
      </c>
      <c r="C61" s="7">
        <f>C60/C52</f>
        <v>0.38649939411219614</v>
      </c>
    </row>
    <row r="62" ht="12.75">
      <c r="B62" s="6"/>
    </row>
    <row r="63" spans="1:5" ht="12.75">
      <c r="A63" t="s">
        <v>5</v>
      </c>
      <c r="B63" s="6">
        <v>249010</v>
      </c>
      <c r="C63" s="6">
        <v>252523</v>
      </c>
      <c r="D63" s="6">
        <v>250551</v>
      </c>
      <c r="E63" s="6">
        <v>256300</v>
      </c>
    </row>
    <row r="64" spans="1:5" ht="12.75">
      <c r="A64" t="s">
        <v>6</v>
      </c>
      <c r="B64" s="6">
        <f>B63-B54</f>
        <v>10877</v>
      </c>
      <c r="C64" s="6">
        <f>C63-C54</f>
        <v>11848</v>
      </c>
      <c r="D64" s="6">
        <f>D63-D54</f>
        <v>11363</v>
      </c>
      <c r="E64" s="6">
        <f>E63-E54</f>
        <v>13312</v>
      </c>
    </row>
    <row r="65" spans="1:5" ht="12.75">
      <c r="A65" t="s">
        <v>10</v>
      </c>
      <c r="B65" s="6">
        <f>B64+B56</f>
        <v>251736</v>
      </c>
      <c r="C65" s="6">
        <f>C64+C56</f>
        <v>256429</v>
      </c>
      <c r="D65" s="6">
        <f>D64+D56</f>
        <v>253728</v>
      </c>
      <c r="E65" s="6">
        <f>E64+E56</f>
        <v>259458</v>
      </c>
    </row>
    <row r="66" spans="1:5" ht="12.75">
      <c r="A66" t="s">
        <v>37</v>
      </c>
      <c r="B66" s="7">
        <f>B65/B51</f>
        <v>0.3500821191610912</v>
      </c>
      <c r="C66" s="7">
        <f>C65/C51</f>
        <v>0.3539207053322255</v>
      </c>
      <c r="D66" s="7">
        <f>D65/D51</f>
        <v>0.34663336876244916</v>
      </c>
      <c r="E66" s="7">
        <f>E65/E51</f>
        <v>0.3483214097285338</v>
      </c>
    </row>
    <row r="67" spans="2:5" ht="12.75">
      <c r="B67" s="6"/>
      <c r="C67" s="6"/>
      <c r="D67" s="6"/>
      <c r="E67" s="6"/>
    </row>
    <row r="68" spans="1:5" ht="12.75">
      <c r="A68" t="s">
        <v>7</v>
      </c>
      <c r="B68" s="6">
        <v>3916</v>
      </c>
      <c r="C68" s="6">
        <v>5523</v>
      </c>
      <c r="D68" s="6">
        <v>4469</v>
      </c>
      <c r="E68" s="6">
        <v>4992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Tables - American FactFinder</dc:title>
  <dc:subject/>
  <dc:creator>Leonard D. Chan</dc:creator>
  <cp:keywords/>
  <dc:description/>
  <cp:lastModifiedBy>Leonard D. Chan</cp:lastModifiedBy>
  <dcterms:created xsi:type="dcterms:W3CDTF">2006-08-25T07:57:09Z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