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<sst xmlns="http://schemas.openxmlformats.org/spreadsheetml/2006/main" count="48" uniqueCount="41">
  <si>
    <t>AA</t>
  </si>
  <si>
    <t>PI</t>
  </si>
  <si>
    <t>API</t>
  </si>
  <si>
    <t>Part AA</t>
  </si>
  <si>
    <t>AA &amp; Part AA</t>
  </si>
  <si>
    <t>PI &amp; Part PI</t>
  </si>
  <si>
    <t>ALL</t>
  </si>
  <si>
    <t>ALL &lt; 18</t>
  </si>
  <si>
    <t>ALL &lt; 5</t>
  </si>
  <si>
    <t>ALL 5-17</t>
  </si>
  <si>
    <t>Part PI</t>
  </si>
  <si>
    <t>API &amp; Part AA</t>
  </si>
  <si>
    <t>ALL &lt; age 18</t>
  </si>
  <si>
    <t>ALL &lt; age 5</t>
  </si>
  <si>
    <t>ALL age 5-17</t>
  </si>
  <si>
    <t>United States</t>
  </si>
  <si>
    <t>% age 5-17 of ALL</t>
  </si>
  <si>
    <t>% age 5-17 of ALL Californians</t>
  </si>
  <si>
    <t>% API of ALL Californians</t>
  </si>
  <si>
    <t>% API &amp; Part AA of ALL Californians</t>
  </si>
  <si>
    <t>Est. of age 5-17 API based on US %</t>
  </si>
  <si>
    <t>% est. age 5-17 API's of ALL Californians</t>
  </si>
  <si>
    <t>% API 5-17 of all API</t>
  </si>
  <si>
    <t>Asian Americans (AA)</t>
  </si>
  <si>
    <t>AA &lt; age 18</t>
  </si>
  <si>
    <t>AA &lt; age 5</t>
  </si>
  <si>
    <t>AA age 5-17</t>
  </si>
  <si>
    <t>% of AA age 5-17</t>
  </si>
  <si>
    <t>Native HI &amp; Other Pacific Islander (PI)</t>
  </si>
  <si>
    <t>PI &lt; age 18</t>
  </si>
  <si>
    <t>PI &lt; age 5</t>
  </si>
  <si>
    <t>PI age 5-17</t>
  </si>
  <si>
    <t>% of PI age 5-17</t>
  </si>
  <si>
    <t>Asian Pacific Islander (API)</t>
  </si>
  <si>
    <t>% API of ALL</t>
  </si>
  <si>
    <t>API age 5-17</t>
  </si>
  <si>
    <t>% API 5-17 of ALL 5-17</t>
  </si>
  <si>
    <t>% API &amp; Part AA of ALL</t>
  </si>
  <si>
    <t>California</t>
  </si>
  <si>
    <t>Cannot add Part AA &amp; Part PI because there may be some people that are members of both groups.</t>
  </si>
  <si>
    <t>Population Estimates Program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</si>
</sst>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">
    <font>
      <sz val="10"/>
      <name val="Arial"/>
      <family val="0"/>
    </font>
    <font>
      <b/>
      <sz val="10"/>
      <name val="arial"/>
      <family val="2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3" fontId="2" fillId="0" borderId="0" xfId="0" applyNumberFormat="1" applyFont="1" applyFill="1" applyBorder="1" applyAlignment="1" quotePrefix="1">
      <alignment horizontal="right"/>
    </xf>
    <xf numFmtId="164" fontId="1" fillId="0" borderId="0" xfId="0" applyNumberFormat="1" applyFont="1" applyFill="1" applyBorder="1" applyAlignment="1" quotePrefix="1">
      <alignment horizontal="center" vertical="center" wrapText="1"/>
    </xf>
    <xf numFmtId="3" fontId="2" fillId="0" borderId="0" xfId="0" applyNumberFormat="1" applyFont="1" applyBorder="1" applyAlignment="1" quotePrefix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10" fontId="2" fillId="0" borderId="0" xfId="0" applyNumberFormat="1" applyFont="1" applyFill="1" applyBorder="1" applyAlignment="1" quotePrefix="1">
      <alignment horizontal="right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64" fontId="1" fillId="2" borderId="0" xfId="0" applyNumberFormat="1" applyFont="1" applyFill="1" applyBorder="1" applyAlignment="1" quotePrefix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A3" sqref="A3"/>
    </sheetView>
  </sheetViews>
  <sheetFormatPr defaultColWidth="9.140625" defaultRowHeight="12.75"/>
  <cols>
    <col min="1" max="1" width="35.7109375" style="0" customWidth="1"/>
    <col min="2" max="2" width="11.421875" style="0" customWidth="1"/>
    <col min="3" max="7" width="11.421875" style="0" bestFit="1" customWidth="1"/>
  </cols>
  <sheetData>
    <row r="1" ht="12.75">
      <c r="A1" s="5" t="s">
        <v>40</v>
      </c>
    </row>
    <row r="2" spans="1:7" ht="12.75">
      <c r="A2" s="8" t="s">
        <v>15</v>
      </c>
      <c r="B2" s="10">
        <v>38534</v>
      </c>
      <c r="C2" s="10">
        <v>38169</v>
      </c>
      <c r="D2" s="10">
        <v>37803</v>
      </c>
      <c r="E2" s="10">
        <v>37438</v>
      </c>
      <c r="F2" s="10">
        <v>37073</v>
      </c>
      <c r="G2" s="10">
        <v>36708</v>
      </c>
    </row>
    <row r="3" spans="1:7" ht="12.75">
      <c r="A3" t="s">
        <v>6</v>
      </c>
      <c r="B3" s="1">
        <v>296410404</v>
      </c>
      <c r="C3" s="1">
        <v>293656842</v>
      </c>
      <c r="D3" s="1">
        <v>290850005</v>
      </c>
      <c r="E3" s="1">
        <v>287984799</v>
      </c>
      <c r="F3" s="1">
        <v>285107923</v>
      </c>
      <c r="G3" s="1">
        <v>282193477</v>
      </c>
    </row>
    <row r="4" spans="1:7" ht="12.75">
      <c r="A4" t="s">
        <v>12</v>
      </c>
      <c r="B4" s="3">
        <v>73469984</v>
      </c>
      <c r="C4" s="3">
        <v>73258205</v>
      </c>
      <c r="D4" s="3">
        <v>73046954</v>
      </c>
      <c r="E4" s="3">
        <v>72862011</v>
      </c>
      <c r="F4" s="3">
        <v>72609653</v>
      </c>
      <c r="G4" s="3">
        <v>72360428</v>
      </c>
    </row>
    <row r="5" spans="1:7" ht="12.75">
      <c r="A5" t="s">
        <v>13</v>
      </c>
      <c r="B5" s="3">
        <v>20303724</v>
      </c>
      <c r="C5" s="3">
        <v>20060672</v>
      </c>
      <c r="D5" s="3">
        <v>19778166</v>
      </c>
      <c r="E5" s="3">
        <v>19537222</v>
      </c>
      <c r="F5" s="3">
        <v>19349396</v>
      </c>
      <c r="G5" s="3">
        <v>19187384</v>
      </c>
    </row>
    <row r="6" spans="1:7" ht="12.75">
      <c r="A6" t="s">
        <v>14</v>
      </c>
      <c r="B6" s="1">
        <f aca="true" t="shared" si="0" ref="B6:G6">B4-B5</f>
        <v>53166260</v>
      </c>
      <c r="C6" s="1">
        <f t="shared" si="0"/>
        <v>53197533</v>
      </c>
      <c r="D6" s="1">
        <f t="shared" si="0"/>
        <v>53268788</v>
      </c>
      <c r="E6" s="1">
        <f t="shared" si="0"/>
        <v>53324789</v>
      </c>
      <c r="F6" s="1">
        <f t="shared" si="0"/>
        <v>53260257</v>
      </c>
      <c r="G6" s="1">
        <f t="shared" si="0"/>
        <v>53173044</v>
      </c>
    </row>
    <row r="7" spans="1:7" ht="12.75">
      <c r="A7" t="s">
        <v>16</v>
      </c>
      <c r="B7" s="7">
        <f aca="true" t="shared" si="1" ref="B7:G7">B6/B3</f>
        <v>0.17936705082727122</v>
      </c>
      <c r="C7" s="7">
        <f t="shared" si="1"/>
        <v>0.18115543515924618</v>
      </c>
      <c r="D7" s="7">
        <f t="shared" si="1"/>
        <v>0.18314865767322233</v>
      </c>
      <c r="E7" s="7">
        <f t="shared" si="1"/>
        <v>0.18516529061660647</v>
      </c>
      <c r="F7" s="7">
        <f t="shared" si="1"/>
        <v>0.18680735505200255</v>
      </c>
      <c r="G7" s="7">
        <f t="shared" si="1"/>
        <v>0.18842761556816567</v>
      </c>
    </row>
    <row r="8" spans="2:7" ht="12.75">
      <c r="B8" s="2"/>
      <c r="C8" s="2"/>
      <c r="D8" s="2"/>
      <c r="E8" s="2"/>
      <c r="F8" s="2"/>
      <c r="G8" s="2"/>
    </row>
    <row r="9" spans="1:7" ht="12.75">
      <c r="A9" t="s">
        <v>23</v>
      </c>
      <c r="B9" s="1">
        <v>12687472</v>
      </c>
      <c r="C9" s="1">
        <v>12320873</v>
      </c>
      <c r="D9" s="1">
        <v>11932666</v>
      </c>
      <c r="E9" s="1">
        <v>11522634</v>
      </c>
      <c r="F9" s="1">
        <v>11108367</v>
      </c>
      <c r="G9" s="1">
        <v>10692322</v>
      </c>
    </row>
    <row r="10" spans="1:7" ht="12.75">
      <c r="A10" t="s">
        <v>24</v>
      </c>
      <c r="B10" s="3">
        <v>2916156</v>
      </c>
      <c r="C10" s="3">
        <v>2852890</v>
      </c>
      <c r="D10" s="3">
        <v>2787882</v>
      </c>
      <c r="E10" s="3">
        <v>2720224</v>
      </c>
      <c r="F10" s="3">
        <v>2660199</v>
      </c>
      <c r="G10" s="3">
        <v>2600628</v>
      </c>
    </row>
    <row r="11" spans="1:7" ht="12.75">
      <c r="A11" t="s">
        <v>25</v>
      </c>
      <c r="B11" s="3">
        <v>860645</v>
      </c>
      <c r="C11" s="3">
        <v>828310</v>
      </c>
      <c r="D11" s="3">
        <v>792043</v>
      </c>
      <c r="E11" s="3">
        <v>758712</v>
      </c>
      <c r="F11" s="3">
        <v>735956</v>
      </c>
      <c r="G11" s="3">
        <v>713303</v>
      </c>
    </row>
    <row r="12" spans="1:7" ht="12.75">
      <c r="A12" t="s">
        <v>26</v>
      </c>
      <c r="B12" s="4">
        <f aca="true" t="shared" si="2" ref="B12:G12">B10-B11</f>
        <v>2055511</v>
      </c>
      <c r="C12" s="4">
        <f t="shared" si="2"/>
        <v>2024580</v>
      </c>
      <c r="D12" s="4">
        <f t="shared" si="2"/>
        <v>1995839</v>
      </c>
      <c r="E12" s="4">
        <f t="shared" si="2"/>
        <v>1961512</v>
      </c>
      <c r="F12" s="4">
        <f t="shared" si="2"/>
        <v>1924243</v>
      </c>
      <c r="G12" s="4">
        <f t="shared" si="2"/>
        <v>1887325</v>
      </c>
    </row>
    <row r="13" spans="1:7" ht="12.75">
      <c r="A13" t="s">
        <v>27</v>
      </c>
      <c r="B13" s="7">
        <f aca="true" t="shared" si="3" ref="B13:G13">B12/B9</f>
        <v>0.1620110767535093</v>
      </c>
      <c r="C13" s="7">
        <f t="shared" si="3"/>
        <v>0.1643211483471991</v>
      </c>
      <c r="D13" s="7">
        <f t="shared" si="3"/>
        <v>0.16725843160279522</v>
      </c>
      <c r="E13" s="7">
        <f t="shared" si="3"/>
        <v>0.1702312162305945</v>
      </c>
      <c r="F13" s="7">
        <f t="shared" si="3"/>
        <v>0.1732246512921296</v>
      </c>
      <c r="G13" s="7">
        <f t="shared" si="3"/>
        <v>0.1765121738757961</v>
      </c>
    </row>
    <row r="15" spans="1:7" ht="12.75">
      <c r="A15" t="s">
        <v>28</v>
      </c>
      <c r="B15" s="1">
        <v>516612</v>
      </c>
      <c r="C15" s="1">
        <v>506331</v>
      </c>
      <c r="D15" s="1">
        <v>495947</v>
      </c>
      <c r="E15" s="1">
        <v>485351</v>
      </c>
      <c r="F15" s="1">
        <v>475089</v>
      </c>
      <c r="G15" s="1">
        <v>465051</v>
      </c>
    </row>
    <row r="16" spans="1:7" ht="12.75">
      <c r="A16" t="s">
        <v>29</v>
      </c>
      <c r="B16" s="3">
        <v>149735</v>
      </c>
      <c r="C16" s="3">
        <v>149762</v>
      </c>
      <c r="D16" s="3">
        <v>149881</v>
      </c>
      <c r="E16" s="3">
        <v>149974</v>
      </c>
      <c r="F16" s="3">
        <v>150745</v>
      </c>
      <c r="G16" s="3">
        <v>151531</v>
      </c>
    </row>
    <row r="17" spans="1:7" ht="12.75">
      <c r="A17" t="s">
        <v>30</v>
      </c>
      <c r="B17" s="3">
        <v>35576</v>
      </c>
      <c r="C17" s="3">
        <v>35672</v>
      </c>
      <c r="D17" s="3">
        <v>36556</v>
      </c>
      <c r="E17" s="3">
        <v>37372</v>
      </c>
      <c r="F17" s="3">
        <v>38666</v>
      </c>
      <c r="G17" s="3">
        <v>40358</v>
      </c>
    </row>
    <row r="18" spans="1:7" ht="12.75">
      <c r="A18" t="s">
        <v>31</v>
      </c>
      <c r="B18" s="4">
        <f aca="true" t="shared" si="4" ref="B18:G18">B16-B17</f>
        <v>114159</v>
      </c>
      <c r="C18" s="4">
        <f t="shared" si="4"/>
        <v>114090</v>
      </c>
      <c r="D18" s="4">
        <f t="shared" si="4"/>
        <v>113325</v>
      </c>
      <c r="E18" s="4">
        <f t="shared" si="4"/>
        <v>112602</v>
      </c>
      <c r="F18" s="4">
        <f t="shared" si="4"/>
        <v>112079</v>
      </c>
      <c r="G18" s="4">
        <f t="shared" si="4"/>
        <v>111173</v>
      </c>
    </row>
    <row r="19" spans="1:7" ht="12.75">
      <c r="A19" t="s">
        <v>32</v>
      </c>
      <c r="B19" s="7">
        <f aca="true" t="shared" si="5" ref="B19:G19">B18/B15</f>
        <v>0.22097628394230098</v>
      </c>
      <c r="C19" s="7">
        <f t="shared" si="5"/>
        <v>0.2253269106572578</v>
      </c>
      <c r="D19" s="7">
        <f t="shared" si="5"/>
        <v>0.2285022391505544</v>
      </c>
      <c r="E19" s="7">
        <f t="shared" si="5"/>
        <v>0.2320011702870706</v>
      </c>
      <c r="F19" s="7">
        <f t="shared" si="5"/>
        <v>0.23591158709210275</v>
      </c>
      <c r="G19" s="7">
        <f t="shared" si="5"/>
        <v>0.23905550143962706</v>
      </c>
    </row>
    <row r="20" spans="2:7" ht="12.75">
      <c r="B20" s="4"/>
      <c r="C20" s="4"/>
      <c r="D20" s="4"/>
      <c r="E20" s="4"/>
      <c r="F20" s="4"/>
      <c r="G20" s="4"/>
    </row>
    <row r="21" spans="1:7" ht="12.75">
      <c r="A21" t="s">
        <v>33</v>
      </c>
      <c r="B21" s="4">
        <f>SUM(B9,B15)</f>
        <v>13204084</v>
      </c>
      <c r="C21" s="4">
        <f>SUM(C9,C15)</f>
        <v>12827204</v>
      </c>
      <c r="D21" s="4">
        <f>SUM(D9,D15)</f>
        <v>12428613</v>
      </c>
      <c r="E21" s="4">
        <f>SUM(E9,E15)</f>
        <v>12007985</v>
      </c>
      <c r="F21" s="4">
        <f>SUM(F9,F15)</f>
        <v>11583456</v>
      </c>
      <c r="G21" s="4">
        <f>SUM(G9,G15)</f>
        <v>11157373</v>
      </c>
    </row>
    <row r="22" spans="1:7" ht="12.75">
      <c r="A22" t="s">
        <v>34</v>
      </c>
      <c r="B22" s="6">
        <f>B21/B3</f>
        <v>0.04454662799218073</v>
      </c>
      <c r="C22" s="6">
        <f>C21/C3</f>
        <v>0.04368093013817809</v>
      </c>
      <c r="D22" s="6">
        <f>D21/D3</f>
        <v>0.042732036397936456</v>
      </c>
      <c r="E22" s="6">
        <f>E21/E3</f>
        <v>0.04169659315941881</v>
      </c>
      <c r="F22" s="6">
        <f>F21/F3</f>
        <v>0.04062832024489196</v>
      </c>
      <c r="G22" s="6">
        <f>G21/G3</f>
        <v>0.03953802589136389</v>
      </c>
    </row>
    <row r="23" spans="2:7" ht="12.75">
      <c r="B23" s="6"/>
      <c r="C23" s="6"/>
      <c r="D23" s="6"/>
      <c r="E23" s="6"/>
      <c r="F23" s="6"/>
      <c r="G23" s="6"/>
    </row>
    <row r="24" spans="1:7" ht="12.75">
      <c r="A24" t="s">
        <v>35</v>
      </c>
      <c r="B24" s="4">
        <f>SUM(B12,B18)</f>
        <v>2169670</v>
      </c>
      <c r="C24" s="4">
        <f>SUM(C12,C18)</f>
        <v>2138670</v>
      </c>
      <c r="D24" s="4">
        <f>SUM(D12,D18)</f>
        <v>2109164</v>
      </c>
      <c r="E24" s="4">
        <f>SUM(E12,E18)</f>
        <v>2074114</v>
      </c>
      <c r="F24" s="4">
        <f>SUM(F12,F18)</f>
        <v>2036322</v>
      </c>
      <c r="G24" s="4">
        <f>SUM(G12,G18)</f>
        <v>1998498</v>
      </c>
    </row>
    <row r="25" spans="1:7" ht="12.75">
      <c r="A25" t="s">
        <v>36</v>
      </c>
      <c r="B25" s="6">
        <f>B24/B6</f>
        <v>0.04080915227063179</v>
      </c>
      <c r="C25" s="6">
        <f>C24/C6</f>
        <v>0.04020242818402876</v>
      </c>
      <c r="D25" s="6">
        <f>D24/D6</f>
        <v>0.039594743548510995</v>
      </c>
      <c r="E25" s="6">
        <f>E24/E6</f>
        <v>0.03889586886129076</v>
      </c>
      <c r="F25" s="6">
        <f>F24/F6</f>
        <v>0.038233424220990894</v>
      </c>
      <c r="G25" s="6">
        <f>G24/G6</f>
        <v>0.03758479578487175</v>
      </c>
    </row>
    <row r="26" spans="1:7" ht="12.75">
      <c r="A26" t="s">
        <v>22</v>
      </c>
      <c r="B26" s="6">
        <f aca="true" t="shared" si="6" ref="B26:G26">B24/B21</f>
        <v>0.16431810036955233</v>
      </c>
      <c r="C26" s="6">
        <f t="shared" si="6"/>
        <v>0.1667292420078452</v>
      </c>
      <c r="D26" s="6">
        <f t="shared" si="6"/>
        <v>0.1697022829498352</v>
      </c>
      <c r="E26" s="6">
        <f t="shared" si="6"/>
        <v>0.17272789731166385</v>
      </c>
      <c r="F26" s="6">
        <f t="shared" si="6"/>
        <v>0.175795721069774</v>
      </c>
      <c r="G26" s="6">
        <f t="shared" si="6"/>
        <v>0.17911904531649162</v>
      </c>
    </row>
    <row r="27" spans="2:7" ht="12.75">
      <c r="B27" s="4"/>
      <c r="C27" s="4"/>
      <c r="D27" s="4"/>
      <c r="E27" s="4"/>
      <c r="F27" s="4"/>
      <c r="G27" s="4"/>
    </row>
    <row r="28" spans="1:7" ht="12.75">
      <c r="A28" t="s">
        <v>4</v>
      </c>
      <c r="B28" s="1">
        <v>14376658</v>
      </c>
      <c r="C28" s="1">
        <v>13956004</v>
      </c>
      <c r="D28" s="1">
        <v>13514236</v>
      </c>
      <c r="E28" s="1">
        <v>13052027</v>
      </c>
      <c r="F28" s="1">
        <v>12587627</v>
      </c>
      <c r="G28" s="1">
        <v>12122242</v>
      </c>
    </row>
    <row r="29" spans="1:7" ht="12.75">
      <c r="A29" t="s">
        <v>3</v>
      </c>
      <c r="B29" s="4">
        <f aca="true" t="shared" si="7" ref="B29:G29">B28-B9</f>
        <v>1689186</v>
      </c>
      <c r="C29" s="4">
        <f t="shared" si="7"/>
        <v>1635131</v>
      </c>
      <c r="D29" s="4">
        <f t="shared" si="7"/>
        <v>1581570</v>
      </c>
      <c r="E29" s="4">
        <f t="shared" si="7"/>
        <v>1529393</v>
      </c>
      <c r="F29" s="4">
        <f t="shared" si="7"/>
        <v>1479260</v>
      </c>
      <c r="G29" s="4">
        <f t="shared" si="7"/>
        <v>1429920</v>
      </c>
    </row>
    <row r="30" spans="2:7" ht="12.75">
      <c r="B30" s="4"/>
      <c r="C30" s="4"/>
      <c r="D30" s="4"/>
      <c r="E30" s="4"/>
      <c r="F30" s="4"/>
      <c r="G30" s="4"/>
    </row>
    <row r="31" spans="1:7" ht="12.75">
      <c r="A31" t="s">
        <v>5</v>
      </c>
      <c r="B31" s="1">
        <v>989673</v>
      </c>
      <c r="C31" s="1">
        <v>974853</v>
      </c>
      <c r="D31" s="1">
        <v>959787</v>
      </c>
      <c r="E31" s="1">
        <v>943625</v>
      </c>
      <c r="F31" s="1">
        <v>927003</v>
      </c>
      <c r="G31" s="1">
        <v>910907</v>
      </c>
    </row>
    <row r="32" spans="1:7" ht="12.75">
      <c r="A32" t="s">
        <v>10</v>
      </c>
      <c r="B32" s="4">
        <f aca="true" t="shared" si="8" ref="B32:G32">B31-B15</f>
        <v>473061</v>
      </c>
      <c r="C32" s="4">
        <f t="shared" si="8"/>
        <v>468522</v>
      </c>
      <c r="D32" s="4">
        <f t="shared" si="8"/>
        <v>463840</v>
      </c>
      <c r="E32" s="4">
        <f t="shared" si="8"/>
        <v>458274</v>
      </c>
      <c r="F32" s="4">
        <f t="shared" si="8"/>
        <v>451914</v>
      </c>
      <c r="G32" s="4">
        <f t="shared" si="8"/>
        <v>445856</v>
      </c>
    </row>
    <row r="34" ht="12.75">
      <c r="A34" t="s">
        <v>39</v>
      </c>
    </row>
    <row r="35" spans="1:7" ht="12.75">
      <c r="A35" t="s">
        <v>11</v>
      </c>
      <c r="B35" s="4">
        <f>B21+B29</f>
        <v>14893270</v>
      </c>
      <c r="C35" s="4">
        <f>C21+C29</f>
        <v>14462335</v>
      </c>
      <c r="D35" s="4">
        <f>D21+D29</f>
        <v>14010183</v>
      </c>
      <c r="E35" s="4">
        <f>E21+E29</f>
        <v>13537378</v>
      </c>
      <c r="F35" s="4">
        <f>F21+F29</f>
        <v>13062716</v>
      </c>
      <c r="G35" s="4">
        <f>G21+G29</f>
        <v>12587293</v>
      </c>
    </row>
    <row r="36" spans="1:7" ht="12.75">
      <c r="A36" t="s">
        <v>37</v>
      </c>
      <c r="B36" s="6">
        <f>B35/B3</f>
        <v>0.05024543605426212</v>
      </c>
      <c r="C36" s="6">
        <f>C35/C3</f>
        <v>0.04924909939609035</v>
      </c>
      <c r="D36" s="6">
        <f>D35/D3</f>
        <v>0.04816978772271295</v>
      </c>
      <c r="E36" s="6">
        <f>E35/E3</f>
        <v>0.04700726582447152</v>
      </c>
      <c r="F36" s="6">
        <f>F35/F3</f>
        <v>0.04581674147301757</v>
      </c>
      <c r="G36" s="6">
        <f>G35/G3</f>
        <v>0.04460518766704164</v>
      </c>
    </row>
    <row r="37" spans="2:7" ht="12.75">
      <c r="B37" s="4"/>
      <c r="C37" s="4"/>
      <c r="D37" s="4"/>
      <c r="E37" s="4"/>
      <c r="F37" s="4"/>
      <c r="G37" s="4"/>
    </row>
    <row r="39" spans="1:7" ht="12.75">
      <c r="A39" s="8" t="s">
        <v>38</v>
      </c>
      <c r="B39" s="9"/>
      <c r="C39" s="9"/>
      <c r="D39" s="9"/>
      <c r="E39" s="9"/>
      <c r="F39" s="9"/>
      <c r="G39" s="9"/>
    </row>
    <row r="40" spans="1:7" ht="12.75">
      <c r="A40" t="s">
        <v>6</v>
      </c>
      <c r="B40" s="1">
        <v>36132147</v>
      </c>
      <c r="C40" s="1">
        <v>35842038</v>
      </c>
      <c r="D40" s="1">
        <v>35456602</v>
      </c>
      <c r="E40" s="1">
        <v>34988088</v>
      </c>
      <c r="F40" s="1">
        <v>34526660</v>
      </c>
      <c r="G40" s="1">
        <v>34002756</v>
      </c>
    </row>
    <row r="41" spans="1:7" ht="12.75">
      <c r="A41" t="s">
        <v>7</v>
      </c>
      <c r="B41" s="3">
        <v>9701862</v>
      </c>
      <c r="C41" s="3">
        <v>9575655</v>
      </c>
      <c r="D41" s="3">
        <v>9471801</v>
      </c>
      <c r="E41" s="3">
        <v>9377037</v>
      </c>
      <c r="F41" s="3">
        <v>9355470</v>
      </c>
      <c r="G41" s="3">
        <v>9273850</v>
      </c>
    </row>
    <row r="42" spans="1:7" ht="12.75">
      <c r="A42" t="s">
        <v>8</v>
      </c>
      <c r="B42" s="3">
        <v>2686184</v>
      </c>
      <c r="C42" s="3">
        <v>2625911</v>
      </c>
      <c r="D42" s="3">
        <v>2563518</v>
      </c>
      <c r="E42" s="3">
        <v>2511541</v>
      </c>
      <c r="F42" s="3">
        <v>2501902</v>
      </c>
      <c r="G42" s="3">
        <v>2486852</v>
      </c>
    </row>
    <row r="43" spans="1:7" ht="12.75">
      <c r="A43" t="s">
        <v>9</v>
      </c>
      <c r="B43" s="4">
        <f aca="true" t="shared" si="9" ref="B43:G43">B41-B42</f>
        <v>7015678</v>
      </c>
      <c r="C43" s="4">
        <f t="shared" si="9"/>
        <v>6949744</v>
      </c>
      <c r="D43" s="4">
        <f t="shared" si="9"/>
        <v>6908283</v>
      </c>
      <c r="E43" s="4">
        <f t="shared" si="9"/>
        <v>6865496</v>
      </c>
      <c r="F43" s="4">
        <f t="shared" si="9"/>
        <v>6853568</v>
      </c>
      <c r="G43" s="4">
        <f t="shared" si="9"/>
        <v>6786998</v>
      </c>
    </row>
    <row r="44" spans="1:7" ht="12.75">
      <c r="A44" t="s">
        <v>17</v>
      </c>
      <c r="B44" s="7">
        <f aca="true" t="shared" si="10" ref="B44:G44">B43/B40</f>
        <v>0.19416720517604447</v>
      </c>
      <c r="C44" s="7">
        <f t="shared" si="10"/>
        <v>0.19389924200180805</v>
      </c>
      <c r="D44" s="7">
        <f t="shared" si="10"/>
        <v>0.1948377061061858</v>
      </c>
      <c r="E44" s="7">
        <f t="shared" si="10"/>
        <v>0.19622381194422514</v>
      </c>
      <c r="F44" s="7">
        <f t="shared" si="10"/>
        <v>0.19850075275164178</v>
      </c>
      <c r="G44" s="7">
        <f t="shared" si="10"/>
        <v>0.1996014087799236</v>
      </c>
    </row>
    <row r="46" spans="1:7" ht="12.75">
      <c r="A46" t="s">
        <v>0</v>
      </c>
      <c r="B46" s="3">
        <v>4423646</v>
      </c>
      <c r="C46" s="3">
        <v>4328149</v>
      </c>
      <c r="D46" s="3">
        <v>4226037</v>
      </c>
      <c r="E46" s="3">
        <v>4113507</v>
      </c>
      <c r="F46" s="3">
        <v>3997495</v>
      </c>
      <c r="G46" s="3">
        <v>3862901</v>
      </c>
    </row>
    <row r="47" spans="1:7" ht="12.75">
      <c r="A47" t="s">
        <v>1</v>
      </c>
      <c r="B47" s="3">
        <v>151648</v>
      </c>
      <c r="C47" s="3">
        <v>149682</v>
      </c>
      <c r="D47" s="3">
        <v>147639</v>
      </c>
      <c r="E47" s="3">
        <v>145229</v>
      </c>
      <c r="F47" s="3">
        <v>142816</v>
      </c>
      <c r="G47" s="3">
        <v>139522</v>
      </c>
    </row>
    <row r="48" spans="1:7" ht="12.75">
      <c r="A48" t="s">
        <v>2</v>
      </c>
      <c r="B48" s="4">
        <f aca="true" t="shared" si="11" ref="B48:G48">SUM(B46:B47)</f>
        <v>4575294</v>
      </c>
      <c r="C48" s="4">
        <f t="shared" si="11"/>
        <v>4477831</v>
      </c>
      <c r="D48" s="4">
        <f t="shared" si="11"/>
        <v>4373676</v>
      </c>
      <c r="E48" s="4">
        <f t="shared" si="11"/>
        <v>4258736</v>
      </c>
      <c r="F48" s="4">
        <f t="shared" si="11"/>
        <v>4140311</v>
      </c>
      <c r="G48" s="4">
        <f t="shared" si="11"/>
        <v>4002423</v>
      </c>
    </row>
    <row r="49" spans="1:7" ht="12.75">
      <c r="A49" t="s">
        <v>18</v>
      </c>
      <c r="B49" s="6">
        <f aca="true" t="shared" si="12" ref="B49:G49">B48/B40</f>
        <v>0.126626685095685</v>
      </c>
      <c r="C49" s="6">
        <f t="shared" si="12"/>
        <v>0.12493237689218453</v>
      </c>
      <c r="D49" s="6">
        <f t="shared" si="12"/>
        <v>0.12335293720475526</v>
      </c>
      <c r="E49" s="6">
        <f t="shared" si="12"/>
        <v>0.12171959782426522</v>
      </c>
      <c r="F49" s="6">
        <f t="shared" si="12"/>
        <v>0.11991634869981632</v>
      </c>
      <c r="G49" s="6">
        <f t="shared" si="12"/>
        <v>0.11770878219400804</v>
      </c>
    </row>
    <row r="50" spans="2:7" ht="12.75">
      <c r="B50" s="6"/>
      <c r="C50" s="6"/>
      <c r="D50" s="6"/>
      <c r="E50" s="6"/>
      <c r="F50" s="6"/>
      <c r="G50" s="6"/>
    </row>
    <row r="51" spans="1:7" ht="12.75">
      <c r="A51" t="s">
        <v>20</v>
      </c>
      <c r="B51" s="4">
        <f>B26*B48</f>
        <v>751803.6187122106</v>
      </c>
      <c r="C51" s="4">
        <f>C26*C48</f>
        <v>746585.3684692314</v>
      </c>
      <c r="D51" s="4">
        <f>D26*D48</f>
        <v>742222.8020829033</v>
      </c>
      <c r="E51" s="4">
        <f>E26*E48</f>
        <v>735602.5144854861</v>
      </c>
      <c r="F51" s="4">
        <f>F26*F48</f>
        <v>727848.9576981171</v>
      </c>
      <c r="G51" s="4">
        <f>G26*G48</f>
        <v>716910.1867127683</v>
      </c>
    </row>
    <row r="52" spans="1:7" ht="12.75">
      <c r="A52" t="s">
        <v>21</v>
      </c>
      <c r="B52" s="6">
        <f aca="true" t="shared" si="13" ref="B52:G52">B51/B43</f>
        <v>0.10716050803816973</v>
      </c>
      <c r="C52" s="6">
        <f t="shared" si="13"/>
        <v>0.10742631217340257</v>
      </c>
      <c r="D52" s="6">
        <f t="shared" si="13"/>
        <v>0.10743954787070874</v>
      </c>
      <c r="E52" s="6">
        <f t="shared" si="13"/>
        <v>0.10714484641539171</v>
      </c>
      <c r="F52" s="6">
        <f t="shared" si="13"/>
        <v>0.10620000526705464</v>
      </c>
      <c r="G52" s="6">
        <f t="shared" si="13"/>
        <v>0.10562993929168217</v>
      </c>
    </row>
    <row r="54" spans="1:7" ht="12.75">
      <c r="A54" t="s">
        <v>4</v>
      </c>
      <c r="B54" s="3">
        <v>4868438</v>
      </c>
      <c r="C54" s="3">
        <v>4760863</v>
      </c>
      <c r="D54" s="3">
        <v>4646643</v>
      </c>
      <c r="E54" s="3">
        <v>4521719</v>
      </c>
      <c r="F54" s="3">
        <v>4394566</v>
      </c>
      <c r="G54" s="3">
        <v>4247330</v>
      </c>
    </row>
    <row r="55" spans="1:7" ht="12.75">
      <c r="A55" t="s">
        <v>3</v>
      </c>
      <c r="B55" s="4">
        <f aca="true" t="shared" si="14" ref="B55:G55">B54-B46</f>
        <v>444792</v>
      </c>
      <c r="C55" s="4">
        <f t="shared" si="14"/>
        <v>432714</v>
      </c>
      <c r="D55" s="4">
        <f t="shared" si="14"/>
        <v>420606</v>
      </c>
      <c r="E55" s="4">
        <f t="shared" si="14"/>
        <v>408212</v>
      </c>
      <c r="F55" s="4">
        <f t="shared" si="14"/>
        <v>397071</v>
      </c>
      <c r="G55" s="4">
        <f t="shared" si="14"/>
        <v>384429</v>
      </c>
    </row>
    <row r="56" spans="2:7" ht="12.75">
      <c r="B56" s="4"/>
      <c r="C56" s="4"/>
      <c r="D56" s="4"/>
      <c r="E56" s="4"/>
      <c r="F56" s="4"/>
      <c r="G56" s="4"/>
    </row>
    <row r="57" spans="1:7" ht="12.75">
      <c r="A57" t="s">
        <v>5</v>
      </c>
      <c r="B57" s="3">
        <v>256917</v>
      </c>
      <c r="C57" s="3">
        <v>254134</v>
      </c>
      <c r="D57" s="3">
        <v>251157</v>
      </c>
      <c r="E57" s="3">
        <v>247469</v>
      </c>
      <c r="F57" s="3">
        <v>243748</v>
      </c>
      <c r="G57" s="3">
        <v>238802</v>
      </c>
    </row>
    <row r="58" spans="1:7" ht="12.75">
      <c r="A58" t="s">
        <v>10</v>
      </c>
      <c r="B58" s="3">
        <f>B57-B47</f>
        <v>105269</v>
      </c>
      <c r="C58" s="3">
        <f>C57-C47</f>
        <v>104452</v>
      </c>
      <c r="D58" s="3">
        <f>D57-D47</f>
        <v>103518</v>
      </c>
      <c r="E58" s="3">
        <f>E57-E47</f>
        <v>102240</v>
      </c>
      <c r="F58" s="3">
        <f>F57-F47</f>
        <v>100932</v>
      </c>
      <c r="G58" s="3">
        <f>G57-G47</f>
        <v>99280</v>
      </c>
    </row>
    <row r="59" spans="2:7" ht="12.75">
      <c r="B59" s="3"/>
      <c r="C59" s="3"/>
      <c r="D59" s="3"/>
      <c r="E59" s="3"/>
      <c r="F59" s="3"/>
      <c r="G59" s="3"/>
    </row>
    <row r="60" spans="1:7" ht="12.75">
      <c r="A60" t="s">
        <v>39</v>
      </c>
      <c r="B60" s="3"/>
      <c r="C60" s="3"/>
      <c r="D60" s="3"/>
      <c r="E60" s="3"/>
      <c r="F60" s="3"/>
      <c r="G60" s="3"/>
    </row>
    <row r="61" spans="1:7" ht="12.75">
      <c r="A61" t="s">
        <v>11</v>
      </c>
      <c r="B61" s="4">
        <f aca="true" t="shared" si="15" ref="B61:G61">B55+B48</f>
        <v>5020086</v>
      </c>
      <c r="C61" s="4">
        <f t="shared" si="15"/>
        <v>4910545</v>
      </c>
      <c r="D61" s="4">
        <f t="shared" si="15"/>
        <v>4794282</v>
      </c>
      <c r="E61" s="4">
        <f t="shared" si="15"/>
        <v>4666948</v>
      </c>
      <c r="F61" s="4">
        <f t="shared" si="15"/>
        <v>4537382</v>
      </c>
      <c r="G61" s="4">
        <f t="shared" si="15"/>
        <v>4386852</v>
      </c>
    </row>
    <row r="62" spans="1:7" ht="12.75">
      <c r="A62" t="s">
        <v>19</v>
      </c>
      <c r="B62" s="6">
        <f aca="true" t="shared" si="16" ref="B62:G62">B61/B40</f>
        <v>0.13893683096108295</v>
      </c>
      <c r="C62" s="6">
        <f t="shared" si="16"/>
        <v>0.1370051836896105</v>
      </c>
      <c r="D62" s="6">
        <f t="shared" si="16"/>
        <v>0.13521549526940005</v>
      </c>
      <c r="E62" s="6">
        <f t="shared" si="16"/>
        <v>0.13338676866252308</v>
      </c>
      <c r="F62" s="6">
        <f t="shared" si="16"/>
        <v>0.13141676605846034</v>
      </c>
      <c r="G62" s="6">
        <f t="shared" si="16"/>
        <v>0.12901460105175003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D. Chan</dc:creator>
  <cp:keywords/>
  <dc:description/>
  <cp:lastModifiedBy>Leonard D. Chan</cp:lastModifiedBy>
  <dcterms:created xsi:type="dcterms:W3CDTF">2006-08-24T07:56:32Z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